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Скалова ЕА\ОТКРЫТОСТЬ бюджетных данных\2020 г\К Закону об исполнении за 2020 год\на сайт\Приложения\"/>
    </mc:Choice>
  </mc:AlternateContent>
  <bookViews>
    <workbookView xWindow="0" yWindow="0" windowWidth="28800" windowHeight="11535"/>
  </bookViews>
  <sheets>
    <sheet name="Лист1" sheetId="5" r:id="rId1"/>
  </sheets>
  <calcPr calcId="152511"/>
</workbook>
</file>

<file path=xl/calcChain.xml><?xml version="1.0" encoding="utf-8"?>
<calcChain xmlns="http://schemas.openxmlformats.org/spreadsheetml/2006/main">
  <c r="C24" i="5" l="1"/>
  <c r="F6" i="5" l="1"/>
  <c r="F7" i="5"/>
  <c r="F8" i="5"/>
  <c r="F9" i="5"/>
  <c r="F10" i="5"/>
  <c r="F11" i="5"/>
  <c r="F12" i="5"/>
  <c r="F13" i="5"/>
  <c r="F14" i="5"/>
  <c r="F15" i="5"/>
  <c r="F16" i="5"/>
  <c r="E16" i="5"/>
  <c r="D16" i="5"/>
  <c r="C16" i="5"/>
  <c r="F19" i="5" l="1"/>
  <c r="F17" i="5"/>
  <c r="F23" i="5"/>
  <c r="F22" i="5"/>
  <c r="F21" i="5"/>
  <c r="F20" i="5"/>
  <c r="F18" i="5"/>
  <c r="E24" i="5" l="1"/>
  <c r="D24" i="5"/>
  <c r="H23" i="5"/>
  <c r="H22" i="5"/>
  <c r="H21" i="5"/>
  <c r="H20" i="5"/>
  <c r="H19" i="5"/>
  <c r="H18" i="5"/>
  <c r="H17" i="5"/>
  <c r="G23" i="5"/>
  <c r="G22" i="5"/>
  <c r="G21" i="5"/>
  <c r="G20" i="5"/>
  <c r="G19" i="5"/>
  <c r="G18" i="5"/>
  <c r="G17" i="5"/>
  <c r="G16" i="5"/>
  <c r="G6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H16" i="5"/>
  <c r="F24" i="5" l="1"/>
  <c r="H24" i="5"/>
  <c r="G24" i="5"/>
</calcChain>
</file>

<file path=xl/sharedStrings.xml><?xml version="1.0" encoding="utf-8"?>
<sst xmlns="http://schemas.openxmlformats.org/spreadsheetml/2006/main" count="75" uniqueCount="74">
  <si>
    <t>НАЛОГОВЫЕ И НЕНАЛОГОВЫЕ ДОХОДЫ</t>
  </si>
  <si>
    <t>Налог на прибыль организаций</t>
  </si>
  <si>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</si>
  <si>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</si>
  <si>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</t>
  </si>
  <si>
    <t>Налог на имущество организаций</t>
  </si>
  <si>
    <t>Иные налоговые и неналоговые доходы</t>
  </si>
  <si>
    <t>Наименование</t>
  </si>
  <si>
    <t>Код доходов</t>
  </si>
  <si>
    <t>Х</t>
  </si>
  <si>
    <t>Транспортный налог</t>
  </si>
  <si>
    <t>Налог на игорный бизнес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</si>
  <si>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</si>
  <si>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</si>
  <si>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r>
      <t xml:space="preserve">Исполнено к первоначальному прогнозу </t>
    </r>
    <r>
      <rPr>
        <i/>
        <sz val="12"/>
        <rFont val="Times New Roman"/>
        <family val="1"/>
        <charset val="204"/>
      </rPr>
      <t xml:space="preserve"> гр.5/гр.3</t>
    </r>
  </si>
  <si>
    <r>
      <t xml:space="preserve">Исполнено к уточненному прогнозу        </t>
    </r>
    <r>
      <rPr>
        <i/>
        <sz val="12"/>
        <rFont val="Times New Roman"/>
        <family val="1"/>
        <charset val="204"/>
      </rPr>
      <t>гр.5/гр.4</t>
    </r>
  </si>
  <si>
    <t>Снижение количества объектов налогообложения по налогу на игорный бизнес в сравнении с запланированным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</si>
  <si>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</si>
  <si>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</si>
  <si>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</si>
  <si>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</si>
  <si>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</si>
  <si>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</si>
  <si>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Иные безвозмездные поступления</t>
  </si>
  <si>
    <t>X</t>
  </si>
  <si>
    <t>Доходы бюджета - всего</t>
  </si>
  <si>
    <t>2 00 00000 00 0000 000</t>
  </si>
  <si>
    <t>2 02 00000 00 0000 000</t>
  </si>
  <si>
    <t>2 02 1000 00 00000 150</t>
  </si>
  <si>
    <t>2 02 20000 00 0000 150</t>
  </si>
  <si>
    <t>2 02 30000 00 0000 150</t>
  </si>
  <si>
    <t>2 02 4000 00 00000 150</t>
  </si>
  <si>
    <t>Фактическое поступление доходов областного бюджета по видам доходов за 2020 год</t>
  </si>
  <si>
    <t>Утверждено на 2020 год (№ 75-ОЗ от 16.12.2019 в первоначальной редакции), руб.</t>
  </si>
  <si>
    <t>Утверждено на 2020 год (№ 75-ОЗ в редакции от 21.12.2020 № 80-ОЗ), руб.</t>
  </si>
  <si>
    <t>Исполнено за 2020 год, руб.</t>
  </si>
  <si>
    <t>Причины отклонений фактического исполнения от уточненных плановых значений</t>
  </si>
  <si>
    <t>Причины отклонений первоначально утвержденных значений от уточненных плановых значений</t>
  </si>
  <si>
    <t>Исполнение по безвозмездным поступлениям от других бюджетов бюджетной системы Российской Федерации 123,8% к уточненному плану</t>
  </si>
  <si>
    <t>Исполнение по безвозмездным поступлениям 126,2% к уточненному плану</t>
  </si>
  <si>
    <t>Увеличение объема субсидий за счет субсидий на строительство и реконструкцию (модернизацию) объектов питьевого водоснабжения, на модернизацию детских школ искусств, на ежемесячные денежные выплаты в случае рождения третьего ребенка или последующих детей до достижения ребенком возраста трех лет, на выплаты на детей от трех до семи лет включительно, на оснащение спортивно-технологическим оборудованием, на повышение эффективности службы занятости,  обучение и дополнительне профессиональное образование лиц в возрасте 50-ти лет и старше, на переобучение женщин в период отпуска по уходу за ребенком в возрасте до трех лет, а также женщин, имеющих детей дошкольного возраста, в целях поддержки занятости и повышения эффективности рынка труда.</t>
  </si>
  <si>
    <t>Увеличение объема иных безвозмездных поступлений произошло в основном за счет поступления 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на обеспечение мероприятий по капитальному ремонту многоквартирных домов, а также прочих безвозмездных поступлений.</t>
  </si>
  <si>
    <t>Увеличение объема дотации за счет поступления дотаций на поддержку мер по обеспечению сбалансированности бюджетов</t>
  </si>
  <si>
    <t>000 1 00 00000 00 0000 000</t>
  </si>
  <si>
    <t>000 1 01 01000 00 0000 000</t>
  </si>
  <si>
    <t>000 1 01 02000 00 0000 000</t>
  </si>
  <si>
    <t>000 1 03 02000 00 0000 000</t>
  </si>
  <si>
    <t>000 1 05 01000 00 0000 000</t>
  </si>
  <si>
    <t>000 1 06 02000 00 0000 000</t>
  </si>
  <si>
    <t>000 1 06 04000 00 0000 000</t>
  </si>
  <si>
    <t>000 1 06 05000 00 0000 000</t>
  </si>
  <si>
    <t>000 1 07 01000 00 0000 000</t>
  </si>
  <si>
    <t>000 1 07 04000 00 0000 000</t>
  </si>
  <si>
    <r>
      <t>Первоначально утрвержденные значеня к  уточненным</t>
    </r>
    <r>
      <rPr>
        <i/>
        <sz val="12"/>
        <rFont val="Times New Roman"/>
        <family val="1"/>
        <charset val="204"/>
      </rPr>
      <t xml:space="preserve"> гр.4/гр.3</t>
    </r>
  </si>
  <si>
    <t>Снижение плановых значений по налогу на прибыль организаций и налогу, взимаемому в связи с применением упрощенной системы налогообложения</t>
  </si>
  <si>
    <t>Рост поступлений в сравнении с уточненными плановыми значениями по налогу на прибыль организаций, налогу на доходы физических лиц, сборам за пользование объектами животного мира</t>
  </si>
  <si>
    <t xml:space="preserve">Ухудшение финансовых показателей деятельности организаций в апреле-сентябре 2020 года в связи с введением ограничительных мероприятий на фоне распространения новой коронавирусной инфекции  </t>
  </si>
  <si>
    <t>Улучшение финансового результата у организаций, занятых в обрабатывающей промышленности, в результате восстановления экономической активности после окончания периода действия жестких ограничительных мер в связи с распространением новой коронавирусной инфекции</t>
  </si>
  <si>
    <t xml:space="preserve"> Рост фонда оплаты труда в результате восстановления экономической активности после окончания периода действия жестких ограничительных мер в связи с распространением новой коронавирусной инфекции</t>
  </si>
  <si>
    <t xml:space="preserve">Ухудшение финансовых показателей деятельности субъектов малого и среднего предпринимательства в апреле-сентябре 2020 года в связи с введением ограничительных мероприятий на фоне распространения новой коронавирусной инфекции  </t>
  </si>
  <si>
    <t>Рост авансовых платежей от субъектов малого и среднего предпринимательства, занятых в обрабатывающих производствах,  оптовой и розничной торговле, строительстве и в сфере деятельности по операциям с недвижимым имуществом, по сравнению с запланированными объемами</t>
  </si>
  <si>
    <t>Рост количества выданных разрешений на добычу объектов животного мира в сравнении с запланированными</t>
  </si>
  <si>
    <t>Уточнение плановых значений по доходам от штрафов, санкций, возмещения ущерба в связи с погашением задолженности прошлых лет</t>
  </si>
  <si>
    <t>Исполнение по  доходам 119,1% к уточненному  плановому значению</t>
  </si>
  <si>
    <t>Увеличение первоначально утвержденных значений по доходам 107,0% к уточненному  плановому значению</t>
  </si>
  <si>
    <t>Отклонение фактических значений от плановых за счет субсидий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образования, поддержку малого и среднего предпринимательства,  обеспечение комплексного развития сельских территорий, на софинансирование капитальных вложений в объекты государственной (муниципальной) собственности в рамках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туристских кластеров</t>
  </si>
  <si>
    <r>
      <rPr>
        <sz val="12"/>
        <rFont val="Times New Roman"/>
        <family val="1"/>
        <charset val="204"/>
      </rPr>
      <t>Увеличение объма субвенций сложилось за счет субвенций на: улучшение экологического состояния гидрографической сети и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социальных выплат безработным гражданам.</t>
    </r>
  </si>
  <si>
    <t xml:space="preserve">Увеличение объема иных межбюджетных трансфертов произошло в основном за счет поступления трансфертов на финансовое обеспечение дорожной деятельности в рамках реализации национального проекта «Безопасные и качественные автомобильные дороги», на финансовое обеспечение социальной поддержки Героев Социалистического Труда,  и за счет средств резервного фонда Правительства Российской Федерации. </t>
  </si>
  <si>
    <t>Увеличение объема иных безвозмездных поступлений произошло в основном за счет поступлений от государственной корпорации - Фонда содействия реформированию жилищно-коммунального хозяйства на обеспечение мероприятий по капитальному ремонту многоквартирных домов и прочих безвозмездных поступлений.</t>
  </si>
  <si>
    <t xml:space="preserve">Уменьшение объема за счет субвенции на осуществление ежемесячной выплаты в связи с рождением (усыновлением) первого ребенка. </t>
  </si>
  <si>
    <t xml:space="preserve">Увеличение объемов межбюджетных трансфертов на ежемесячное денежное вознаграждение за классное руководство педагогическим работникам, на финансовое обеспечение дорожной деятельности, в том числе в рамках реализации национального проекта "Безопасные и качественные автомобильные дороги", на социальную поддержку Героев Труда. Увеличение объемов за счет средств резервного фонда Правительства Российской Федерации. </t>
  </si>
  <si>
    <t>Уточнение по безвозмездным поступлениям от других бюджетов бюджетной системы Российской Федерации 122,3% к первоначальному плану</t>
  </si>
  <si>
    <t>Уточнение по безвозмездным поступлениям 122,3% к первоначальному плану</t>
  </si>
  <si>
    <r>
      <t xml:space="preserve">Увеличение объема дотации по исполнению произошло за счет поступления дотаций на обеспечение мероприятий, связанных с профилактикой и устранением последствий распространения новой коронавирусной инфекции, а также оказанием медицинской помощи больным новой коронавирусной инфекцией. </t>
    </r>
    <r>
      <rPr>
        <sz val="12"/>
        <rFont val="Times New Roman"/>
        <family val="1"/>
        <charset val="204"/>
      </rPr>
      <t>Обеспечение санитарно-эпидемиологической безопасности при подготовке и проведении общероссийского голосования.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</si>
</sst>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##\ ###\ ###\ ###\ ##0.00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0" fontId="18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20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9">
    <xf numFmtId="0" fontId="0" fillId="0" borderId="0" xfId="0"/>
    <xf numFmtId="0" fontId="19" fillId="15" borderId="10" xfId="0" applyFont="1" applyFill="1" applyBorder="1" applyAlignment="1">
      <alignment horizontal="center" wrapText="1"/>
    </xf>
    <xf numFmtId="0" fontId="19" fillId="15" borderId="10" xfId="0" applyNumberFormat="1" applyFont="1" applyFill="1" applyBorder="1" applyAlignment="1">
      <alignment horizontal="center" wrapText="1"/>
    </xf>
    <xf numFmtId="4" fontId="0" fillId="0" borderId="0" xfId="0" applyNumberFormat="1"/>
    <xf numFmtId="0" fontId="21" fillId="15" borderId="0" xfId="0" applyNumberFormat="1" applyFont="1" applyFill="1" applyBorder="1" applyAlignment="1">
      <alignment horizontal="center" vertical="center" wrapText="1"/>
    </xf>
    <xf numFmtId="0" fontId="21" fillId="15" borderId="0" xfId="0" applyNumberFormat="1" applyFont="1" applyFill="1" applyBorder="1" applyAlignment="1">
      <alignment horizontal="center" vertical="center" wrapText="1"/>
    </xf>
    <xf numFmtId="0" fontId="21" fillId="15" borderId="10" xfId="0" applyNumberFormat="1" applyFont="1" applyFill="1" applyBorder="1" applyAlignment="1">
      <alignment horizontal="center" vertical="center" wrapText="1"/>
    </xf>
    <xf numFmtId="0" fontId="21" fillId="15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0" fillId="0" borderId="0" xfId="0" applyFont="1"/>
    <xf numFmtId="0" fontId="21" fillId="15" borderId="11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wrapText="1"/>
    </xf>
    <xf numFmtId="0" fontId="25" fillId="15" borderId="10" xfId="0" applyFont="1" applyFill="1" applyBorder="1" applyAlignment="1">
      <alignment horizontal="left" vertical="center" wrapText="1"/>
    </xf>
    <xf numFmtId="0" fontId="26" fillId="15" borderId="10" xfId="0" applyNumberFormat="1" applyFont="1" applyFill="1" applyBorder="1" applyAlignment="1">
      <alignment horizontal="center" wrapText="1"/>
    </xf>
    <xf numFmtId="4" fontId="27" fillId="15" borderId="10" xfId="0" applyNumberFormat="1" applyFont="1" applyFill="1" applyBorder="1" applyAlignment="1">
      <alignment horizontal="right" vertical="center"/>
    </xf>
    <xf numFmtId="164" fontId="27" fillId="15" borderId="10" xfId="0" applyNumberFormat="1" applyFont="1" applyFill="1" applyBorder="1" applyAlignment="1">
      <alignment horizontal="right" vertical="center"/>
    </xf>
    <xf numFmtId="164" fontId="27" fillId="0" borderId="10" xfId="0" applyNumberFormat="1" applyFont="1" applyBorder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15" borderId="10" xfId="0" applyFont="1" applyFill="1" applyBorder="1" applyAlignment="1">
      <alignment horizontal="center" vertical="center" wrapText="1"/>
    </xf>
    <xf numFmtId="164" fontId="19" fillId="0" borderId="10" xfId="0" applyNumberFormat="1" applyFont="1" applyFill="1" applyBorder="1" applyAlignment="1">
      <alignment horizontal="justify" vertical="top" wrapText="1"/>
    </xf>
    <xf numFmtId="164" fontId="19" fillId="0" borderId="10" xfId="0" applyNumberFormat="1" applyFont="1" applyFill="1" applyBorder="1" applyAlignment="1">
      <alignment horizontal="justify" vertical="center" wrapText="1"/>
    </xf>
    <xf numFmtId="164" fontId="19" fillId="0" borderId="10" xfId="0" applyNumberFormat="1" applyFont="1" applyFill="1" applyBorder="1" applyAlignment="1">
      <alignment horizontal="justify" vertical="center"/>
    </xf>
    <xf numFmtId="164" fontId="19" fillId="0" borderId="10" xfId="0" applyNumberFormat="1" applyFont="1" applyBorder="1" applyAlignment="1">
      <alignment horizontal="justify" vertical="center"/>
    </xf>
    <xf numFmtId="0" fontId="21" fillId="0" borderId="10" xfId="0" applyFont="1" applyBorder="1" applyAlignment="1">
      <alignment horizontal="left" vertical="center" wrapText="1"/>
    </xf>
    <xf numFmtId="4" fontId="21" fillId="15" borderId="10" xfId="0" applyNumberFormat="1" applyFont="1" applyFill="1" applyBorder="1" applyAlignment="1">
      <alignment horizontal="right" vertical="center"/>
    </xf>
    <xf numFmtId="164" fontId="21" fillId="15" borderId="10" xfId="0" applyNumberFormat="1" applyFont="1" applyFill="1" applyBorder="1" applyAlignment="1">
      <alignment horizontal="right" vertical="center"/>
    </xf>
    <xf numFmtId="0" fontId="19" fillId="0" borderId="10" xfId="0" applyFont="1" applyBorder="1" applyAlignment="1">
      <alignment horizontal="justify" vertical="center" wrapText="1"/>
    </xf>
    <xf numFmtId="4" fontId="19" fillId="15" borderId="10" xfId="0" applyNumberFormat="1" applyFont="1" applyFill="1" applyBorder="1" applyAlignment="1">
      <alignment horizontal="right" vertical="center"/>
    </xf>
    <xf numFmtId="164" fontId="19" fillId="15" borderId="10" xfId="0" applyNumberFormat="1" applyFont="1" applyFill="1" applyBorder="1" applyAlignment="1">
      <alignment horizontal="right" vertical="center"/>
    </xf>
    <xf numFmtId="0" fontId="19" fillId="15" borderId="10" xfId="0" applyFont="1" applyFill="1" applyBorder="1" applyAlignment="1">
      <alignment horizontal="left" vertical="center" wrapText="1"/>
    </xf>
    <xf numFmtId="0" fontId="28" fillId="15" borderId="10" xfId="0" applyFont="1" applyFill="1" applyBorder="1" applyAlignment="1">
      <alignment horizontal="left" vertical="center" wrapText="1"/>
    </xf>
    <xf numFmtId="3" fontId="28" fillId="15" borderId="10" xfId="0" applyNumberFormat="1" applyFont="1" applyFill="1" applyBorder="1" applyAlignment="1">
      <alignment horizontal="center" vertical="center" wrapText="1"/>
    </xf>
    <xf numFmtId="4" fontId="28" fillId="15" borderId="10" xfId="0" applyNumberFormat="1" applyFont="1" applyFill="1" applyBorder="1" applyAlignment="1">
      <alignment horizontal="right" vertical="center" wrapText="1"/>
    </xf>
    <xf numFmtId="165" fontId="28" fillId="15" borderId="10" xfId="0" applyNumberFormat="1" applyFont="1" applyFill="1" applyBorder="1" applyAlignment="1">
      <alignment horizontal="right" vertical="center" wrapText="1"/>
    </xf>
    <xf numFmtId="165" fontId="21" fillId="15" borderId="10" xfId="0" applyNumberFormat="1" applyFont="1" applyFill="1" applyBorder="1" applyAlignment="1">
      <alignment horizontal="right" vertical="center" wrapText="1"/>
    </xf>
    <xf numFmtId="164" fontId="21" fillId="15" borderId="10" xfId="0" applyNumberFormat="1" applyFont="1" applyFill="1" applyBorder="1" applyAlignment="1">
      <alignment horizontal="right" vertical="center" wrapText="1"/>
    </xf>
    <xf numFmtId="4" fontId="19" fillId="0" borderId="10" xfId="0" applyNumberFormat="1" applyFont="1" applyBorder="1" applyAlignment="1">
      <alignment horizontal="justify" vertical="center"/>
    </xf>
    <xf numFmtId="0" fontId="28" fillId="15" borderId="10" xfId="0" applyFont="1" applyFill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justify" vertical="center" wrapText="1"/>
    </xf>
    <xf numFmtId="0" fontId="29" fillId="15" borderId="10" xfId="0" applyFont="1" applyFill="1" applyBorder="1" applyAlignment="1">
      <alignment horizontal="left" vertical="center" wrapText="1"/>
    </xf>
    <xf numFmtId="0" fontId="29" fillId="15" borderId="10" xfId="0" applyFont="1" applyFill="1" applyBorder="1" applyAlignment="1">
      <alignment horizontal="center" vertical="center" wrapText="1"/>
    </xf>
    <xf numFmtId="165" fontId="29" fillId="15" borderId="10" xfId="0" applyNumberFormat="1" applyFont="1" applyFill="1" applyBorder="1" applyAlignment="1">
      <alignment horizontal="right" vertical="center" wrapText="1"/>
    </xf>
    <xf numFmtId="165" fontId="19" fillId="15" borderId="10" xfId="0" applyNumberFormat="1" applyFont="1" applyFill="1" applyBorder="1" applyAlignment="1">
      <alignment horizontal="right" vertical="center" wrapText="1"/>
    </xf>
    <xf numFmtId="164" fontId="19" fillId="0" borderId="10" xfId="0" applyNumberFormat="1" applyFont="1" applyBorder="1" applyAlignment="1">
      <alignment horizontal="justify" vertical="top" wrapText="1"/>
    </xf>
    <xf numFmtId="4" fontId="19" fillId="0" borderId="10" xfId="0" applyNumberFormat="1" applyFont="1" applyBorder="1" applyAlignment="1">
      <alignment horizontal="justify" vertical="top" wrapText="1"/>
    </xf>
    <xf numFmtId="2" fontId="26" fillId="0" borderId="10" xfId="0" applyNumberFormat="1" applyFont="1" applyBorder="1" applyAlignment="1">
      <alignment horizontal="justify" vertical="top" wrapText="1"/>
    </xf>
    <xf numFmtId="164" fontId="21" fillId="0" borderId="10" xfId="0" applyNumberFormat="1" applyFont="1" applyBorder="1" applyAlignment="1">
      <alignment horizontal="right" vertical="center"/>
    </xf>
    <xf numFmtId="4" fontId="21" fillId="0" borderId="10" xfId="0" applyNumberFormat="1" applyFont="1" applyBorder="1" applyAlignment="1">
      <alignment horizontal="right" vertical="center"/>
    </xf>
    <xf numFmtId="164" fontId="19" fillId="0" borderId="10" xfId="0" applyNumberFormat="1" applyFont="1" applyBorder="1" applyAlignment="1">
      <alignment horizontal="justify" vertical="center" wrapText="1"/>
    </xf>
    <xf numFmtId="0" fontId="19" fillId="0" borderId="10" xfId="0" applyFont="1" applyBorder="1" applyAlignment="1">
      <alignment horizontal="justify" vertical="top" wrapText="1"/>
    </xf>
    <xf numFmtId="0" fontId="19" fillId="15" borderId="10" xfId="0" applyFont="1" applyFill="1" applyBorder="1" applyAlignment="1">
      <alignment horizontal="justify" vertical="top" wrapText="1"/>
    </xf>
    <xf numFmtId="164" fontId="19" fillId="15" borderId="10" xfId="0" applyNumberFormat="1" applyFont="1" applyFill="1" applyBorder="1" applyAlignment="1">
      <alignment horizontal="right" vertical="center" wrapText="1"/>
    </xf>
    <xf numFmtId="49" fontId="19" fillId="0" borderId="10" xfId="0" applyNumberFormat="1" applyFont="1" applyFill="1" applyBorder="1" applyAlignment="1">
      <alignment horizontal="justify" vertical="top" wrapText="1"/>
    </xf>
    <xf numFmtId="0" fontId="0" fillId="15" borderId="0" xfId="0" applyFill="1"/>
    <xf numFmtId="4" fontId="19" fillId="0" borderId="10" xfId="0" applyNumberFormat="1" applyFont="1" applyBorder="1" applyAlignment="1">
      <alignment horizontal="justify" vertical="top"/>
    </xf>
    <xf numFmtId="0" fontId="23" fillId="15" borderId="0" xfId="0" applyNumberFormat="1" applyFont="1" applyFill="1" applyBorder="1" applyAlignment="1">
      <alignment vertical="center"/>
    </xf>
    <xf numFmtId="2" fontId="0" fillId="0" borderId="0" xfId="0" applyNumberFormat="1"/>
  </cellXfs>
  <cellStyles count="26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имечание 2" xfId="22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zoomScale="80" zoomScaleNormal="8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K17" sqref="K17:L18"/>
    </sheetView>
  </sheetViews>
  <sheetFormatPr defaultRowHeight="12.75" x14ac:dyDescent="0.2"/>
  <cols>
    <col min="1" max="1" width="44.5703125" customWidth="1"/>
    <col min="2" max="2" width="26.140625" customWidth="1"/>
    <col min="3" max="3" width="23.140625" customWidth="1"/>
    <col min="4" max="4" width="23.140625" style="3" customWidth="1"/>
    <col min="5" max="5" width="23.7109375" customWidth="1"/>
    <col min="6" max="6" width="16.7109375" customWidth="1"/>
    <col min="7" max="7" width="16.42578125" style="3" customWidth="1"/>
    <col min="8" max="8" width="15.85546875" style="3" customWidth="1"/>
    <col min="9" max="9" width="49.85546875" style="3" customWidth="1"/>
    <col min="10" max="10" width="57" style="3" customWidth="1"/>
    <col min="11" max="11" width="21.28515625" customWidth="1"/>
    <col min="12" max="12" width="16.28515625" customWidth="1"/>
  </cols>
  <sheetData>
    <row r="1" spans="1:10" ht="22.5" x14ac:dyDescent="0.2">
      <c r="A1" s="57" t="s">
        <v>32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15.75" x14ac:dyDescent="0.2">
      <c r="A2" s="4"/>
      <c r="B2" s="4"/>
      <c r="C2" s="5"/>
      <c r="D2" s="4"/>
      <c r="E2" s="5"/>
      <c r="F2" s="5"/>
      <c r="G2" s="5"/>
      <c r="H2" s="5"/>
      <c r="I2" s="5"/>
      <c r="J2" s="5"/>
    </row>
    <row r="3" spans="1:10" ht="103.5" customHeight="1" x14ac:dyDescent="0.2">
      <c r="A3" s="10" t="s">
        <v>7</v>
      </c>
      <c r="B3" s="6" t="s">
        <v>8</v>
      </c>
      <c r="C3" s="7" t="s">
        <v>33</v>
      </c>
      <c r="D3" s="7" t="s">
        <v>34</v>
      </c>
      <c r="E3" s="7" t="s">
        <v>35</v>
      </c>
      <c r="F3" s="7" t="s">
        <v>53</v>
      </c>
      <c r="G3" s="7" t="s">
        <v>14</v>
      </c>
      <c r="H3" s="7" t="s">
        <v>15</v>
      </c>
      <c r="I3" s="7" t="s">
        <v>37</v>
      </c>
      <c r="J3" s="8" t="s">
        <v>36</v>
      </c>
    </row>
    <row r="4" spans="1:10" ht="15.75" x14ac:dyDescent="0.25">
      <c r="A4" s="1">
        <v>1</v>
      </c>
      <c r="B4" s="2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</row>
    <row r="5" spans="1:10" ht="18.75" x14ac:dyDescent="0.25">
      <c r="A5" s="12"/>
      <c r="B5" s="13"/>
      <c r="C5" s="14"/>
      <c r="D5" s="14"/>
      <c r="E5" s="14"/>
      <c r="F5" s="14"/>
      <c r="G5" s="15"/>
      <c r="H5" s="15"/>
      <c r="I5" s="15"/>
      <c r="J5" s="16"/>
    </row>
    <row r="6" spans="1:10" ht="66.75" customHeight="1" x14ac:dyDescent="0.2">
      <c r="A6" s="25" t="s">
        <v>0</v>
      </c>
      <c r="B6" s="17" t="s">
        <v>43</v>
      </c>
      <c r="C6" s="26">
        <v>23304082234.029999</v>
      </c>
      <c r="D6" s="26">
        <v>21365961716.709999</v>
      </c>
      <c r="E6" s="26">
        <v>23424849514.209999</v>
      </c>
      <c r="F6" s="27">
        <f>D6/C6</f>
        <v>0.91683343296438247</v>
      </c>
      <c r="G6" s="27">
        <f t="shared" ref="G6:G24" si="0">E6/C6</f>
        <v>1.0051822371276931</v>
      </c>
      <c r="H6" s="27">
        <f t="shared" ref="H6:H24" si="1">E6/D6</f>
        <v>1.0963629826168684</v>
      </c>
      <c r="I6" s="21" t="s">
        <v>54</v>
      </c>
      <c r="J6" s="21" t="s">
        <v>55</v>
      </c>
    </row>
    <row r="7" spans="1:10" ht="97.5" customHeight="1" x14ac:dyDescent="0.2">
      <c r="A7" s="28" t="s">
        <v>1</v>
      </c>
      <c r="B7" s="18" t="s">
        <v>44</v>
      </c>
      <c r="C7" s="29">
        <v>5058052000</v>
      </c>
      <c r="D7" s="29">
        <v>3771715200</v>
      </c>
      <c r="E7" s="29">
        <v>4563137383.2700005</v>
      </c>
      <c r="F7" s="30">
        <f t="shared" ref="F7:F16" si="2">D7/C7</f>
        <v>0.74568533498667078</v>
      </c>
      <c r="G7" s="30">
        <f t="shared" si="0"/>
        <v>0.90215311809170817</v>
      </c>
      <c r="H7" s="30">
        <f t="shared" si="1"/>
        <v>1.2098308438744263</v>
      </c>
      <c r="I7" s="21" t="s">
        <v>56</v>
      </c>
      <c r="J7" s="22" t="s">
        <v>57</v>
      </c>
    </row>
    <row r="8" spans="1:10" ht="64.5" customHeight="1" x14ac:dyDescent="0.2">
      <c r="A8" s="28" t="s">
        <v>2</v>
      </c>
      <c r="B8" s="18" t="s">
        <v>45</v>
      </c>
      <c r="C8" s="29">
        <v>7764590000</v>
      </c>
      <c r="D8" s="29">
        <v>7441166000</v>
      </c>
      <c r="E8" s="29">
        <v>8118174603.5900002</v>
      </c>
      <c r="F8" s="30">
        <f t="shared" si="2"/>
        <v>0.95834628744080497</v>
      </c>
      <c r="G8" s="30">
        <f t="shared" si="0"/>
        <v>1.0455380906899141</v>
      </c>
      <c r="H8" s="30">
        <f t="shared" si="1"/>
        <v>1.0909815213892553</v>
      </c>
      <c r="I8" s="23"/>
      <c r="J8" s="21" t="s">
        <v>58</v>
      </c>
    </row>
    <row r="9" spans="1:10" ht="69.75" customHeight="1" x14ac:dyDescent="0.2">
      <c r="A9" s="28" t="s">
        <v>3</v>
      </c>
      <c r="B9" s="18" t="s">
        <v>46</v>
      </c>
      <c r="C9" s="29">
        <v>4471518015.8199997</v>
      </c>
      <c r="D9" s="29">
        <v>4462933670.6099997</v>
      </c>
      <c r="E9" s="29">
        <v>4507870602.54</v>
      </c>
      <c r="F9" s="30">
        <f t="shared" si="2"/>
        <v>0.99808021678999637</v>
      </c>
      <c r="G9" s="30">
        <f t="shared" si="0"/>
        <v>1.0081298088459862</v>
      </c>
      <c r="H9" s="30">
        <f t="shared" si="1"/>
        <v>1.0100689222037795</v>
      </c>
      <c r="I9" s="24"/>
      <c r="J9" s="21"/>
    </row>
    <row r="10" spans="1:10" ht="99.75" customHeight="1" x14ac:dyDescent="0.2">
      <c r="A10" s="28" t="s">
        <v>4</v>
      </c>
      <c r="B10" s="18" t="s">
        <v>47</v>
      </c>
      <c r="C10" s="29">
        <v>2655388000</v>
      </c>
      <c r="D10" s="29">
        <v>2347622000</v>
      </c>
      <c r="E10" s="29">
        <v>2823473253</v>
      </c>
      <c r="F10" s="30">
        <f t="shared" si="2"/>
        <v>0.8840975405477467</v>
      </c>
      <c r="G10" s="30">
        <f t="shared" si="0"/>
        <v>1.063299695938974</v>
      </c>
      <c r="H10" s="30">
        <f t="shared" si="1"/>
        <v>1.2026950049880263</v>
      </c>
      <c r="I10" s="21" t="s">
        <v>59</v>
      </c>
      <c r="J10" s="21" t="s">
        <v>60</v>
      </c>
    </row>
    <row r="11" spans="1:10" ht="15.75" x14ac:dyDescent="0.2">
      <c r="A11" s="28" t="s">
        <v>5</v>
      </c>
      <c r="B11" s="18" t="s">
        <v>48</v>
      </c>
      <c r="C11" s="29">
        <v>2087530000</v>
      </c>
      <c r="D11" s="29">
        <v>2001193000</v>
      </c>
      <c r="E11" s="29">
        <v>2068397359.4300001</v>
      </c>
      <c r="F11" s="30">
        <f t="shared" si="2"/>
        <v>0.95864155245673111</v>
      </c>
      <c r="G11" s="30">
        <f t="shared" si="0"/>
        <v>0.99083479491552218</v>
      </c>
      <c r="H11" s="30">
        <f t="shared" si="1"/>
        <v>1.0335821479637397</v>
      </c>
      <c r="I11" s="24"/>
      <c r="J11" s="21"/>
    </row>
    <row r="12" spans="1:10" ht="42" customHeight="1" x14ac:dyDescent="0.2">
      <c r="A12" s="28" t="s">
        <v>10</v>
      </c>
      <c r="B12" s="19" t="s">
        <v>49</v>
      </c>
      <c r="C12" s="29">
        <v>790146000</v>
      </c>
      <c r="D12" s="29">
        <v>790146000</v>
      </c>
      <c r="E12" s="29">
        <v>794962286.89999998</v>
      </c>
      <c r="F12" s="30">
        <f t="shared" si="2"/>
        <v>1</v>
      </c>
      <c r="G12" s="30">
        <f t="shared" si="0"/>
        <v>1.0060954391973129</v>
      </c>
      <c r="H12" s="30">
        <f t="shared" si="1"/>
        <v>1.0060954391973129</v>
      </c>
      <c r="I12" s="24"/>
      <c r="J12" s="21"/>
    </row>
    <row r="13" spans="1:10" ht="48" customHeight="1" x14ac:dyDescent="0.2">
      <c r="A13" s="28" t="s">
        <v>11</v>
      </c>
      <c r="B13" s="19" t="s">
        <v>50</v>
      </c>
      <c r="C13" s="29">
        <v>1848000</v>
      </c>
      <c r="D13" s="29">
        <v>1848000</v>
      </c>
      <c r="E13" s="29">
        <v>1288022.53</v>
      </c>
      <c r="F13" s="30">
        <f t="shared" si="2"/>
        <v>1</v>
      </c>
      <c r="G13" s="30">
        <f t="shared" si="0"/>
        <v>0.69698188852813858</v>
      </c>
      <c r="H13" s="30">
        <f t="shared" si="1"/>
        <v>0.69698188852813858</v>
      </c>
      <c r="I13" s="23"/>
      <c r="J13" s="54" t="s">
        <v>16</v>
      </c>
    </row>
    <row r="14" spans="1:10" ht="30.75" customHeight="1" x14ac:dyDescent="0.2">
      <c r="A14" s="28" t="s">
        <v>12</v>
      </c>
      <c r="B14" s="19" t="s">
        <v>51</v>
      </c>
      <c r="C14" s="29">
        <v>23000</v>
      </c>
      <c r="D14" s="29">
        <v>23000</v>
      </c>
      <c r="E14" s="29">
        <v>22434</v>
      </c>
      <c r="F14" s="30">
        <f t="shared" si="2"/>
        <v>1</v>
      </c>
      <c r="G14" s="30">
        <f t="shared" si="0"/>
        <v>0.97539130434782606</v>
      </c>
      <c r="H14" s="30">
        <f t="shared" si="1"/>
        <v>0.97539130434782606</v>
      </c>
      <c r="I14" s="23"/>
      <c r="J14" s="21"/>
    </row>
    <row r="15" spans="1:10" ht="48.75" customHeight="1" x14ac:dyDescent="0.2">
      <c r="A15" s="28" t="s">
        <v>13</v>
      </c>
      <c r="B15" s="19" t="s">
        <v>52</v>
      </c>
      <c r="C15" s="29">
        <v>586000</v>
      </c>
      <c r="D15" s="29">
        <v>586000</v>
      </c>
      <c r="E15" s="29">
        <v>1495699.19</v>
      </c>
      <c r="F15" s="30">
        <f t="shared" si="2"/>
        <v>1</v>
      </c>
      <c r="G15" s="30">
        <f t="shared" si="0"/>
        <v>2.5523876962457335</v>
      </c>
      <c r="H15" s="30">
        <f t="shared" si="1"/>
        <v>2.5523876962457335</v>
      </c>
      <c r="I15" s="23"/>
      <c r="J15" s="21" t="s">
        <v>61</v>
      </c>
    </row>
    <row r="16" spans="1:10" s="9" customFormat="1" ht="52.5" customHeight="1" x14ac:dyDescent="0.2">
      <c r="A16" s="31" t="s">
        <v>6</v>
      </c>
      <c r="B16" s="20" t="s">
        <v>9</v>
      </c>
      <c r="C16" s="29">
        <f>C6-SUM(C7:C15)</f>
        <v>474401218.20999908</v>
      </c>
      <c r="D16" s="29">
        <f>D6-SUM(D7:D15)</f>
        <v>548728846.09999847</v>
      </c>
      <c r="E16" s="29">
        <f>E6-SUM(E7:E15)</f>
        <v>546027869.75999832</v>
      </c>
      <c r="F16" s="30">
        <f t="shared" si="2"/>
        <v>1.1566767222277607</v>
      </c>
      <c r="G16" s="30">
        <f t="shared" si="0"/>
        <v>1.1509832791329235</v>
      </c>
      <c r="H16" s="30">
        <f t="shared" si="1"/>
        <v>0.99507775769545026</v>
      </c>
      <c r="I16" s="21" t="s">
        <v>62</v>
      </c>
      <c r="J16" s="21"/>
    </row>
    <row r="17" spans="1:12" ht="39.75" customHeight="1" x14ac:dyDescent="0.2">
      <c r="A17" s="32" t="s">
        <v>17</v>
      </c>
      <c r="B17" s="33" t="s">
        <v>26</v>
      </c>
      <c r="C17" s="34">
        <v>23346588744.740002</v>
      </c>
      <c r="D17" s="35">
        <v>28559484853.43</v>
      </c>
      <c r="E17" s="36">
        <v>36033610134.599998</v>
      </c>
      <c r="F17" s="37">
        <f>D17/C17</f>
        <v>1.2232829886063961</v>
      </c>
      <c r="G17" s="27">
        <f t="shared" si="0"/>
        <v>1.5434207767384598</v>
      </c>
      <c r="H17" s="27">
        <f t="shared" si="1"/>
        <v>1.2617037849081636</v>
      </c>
      <c r="I17" s="38" t="s">
        <v>72</v>
      </c>
      <c r="J17" s="56" t="s">
        <v>39</v>
      </c>
      <c r="L17" s="58"/>
    </row>
    <row r="18" spans="1:12" ht="67.5" customHeight="1" x14ac:dyDescent="0.2">
      <c r="A18" s="32" t="s">
        <v>18</v>
      </c>
      <c r="B18" s="39" t="s">
        <v>27</v>
      </c>
      <c r="C18" s="35">
        <v>23251898677.720001</v>
      </c>
      <c r="D18" s="35">
        <v>28426067624.720001</v>
      </c>
      <c r="E18" s="36">
        <v>35189695403.550003</v>
      </c>
      <c r="F18" s="37">
        <f t="shared" ref="F18:F24" si="3">D18/C18</f>
        <v>1.2225267286218606</v>
      </c>
      <c r="G18" s="27">
        <f t="shared" si="0"/>
        <v>1.5134116955906407</v>
      </c>
      <c r="H18" s="27">
        <f t="shared" si="1"/>
        <v>1.2379375110241484</v>
      </c>
      <c r="I18" s="40" t="s">
        <v>71</v>
      </c>
      <c r="J18" s="46" t="s">
        <v>38</v>
      </c>
    </row>
    <row r="19" spans="1:12" ht="146.25" customHeight="1" x14ac:dyDescent="0.2">
      <c r="A19" s="41" t="s">
        <v>19</v>
      </c>
      <c r="B19" s="42" t="s">
        <v>28</v>
      </c>
      <c r="C19" s="43">
        <v>13819850000</v>
      </c>
      <c r="D19" s="43">
        <v>14962364000</v>
      </c>
      <c r="E19" s="44">
        <v>15743058530.84</v>
      </c>
      <c r="F19" s="53">
        <f>D19/C19</f>
        <v>1.082671953747689</v>
      </c>
      <c r="G19" s="30">
        <f t="shared" si="0"/>
        <v>1.139162764490208</v>
      </c>
      <c r="H19" s="30">
        <f t="shared" si="1"/>
        <v>1.0521772181748821</v>
      </c>
      <c r="I19" s="45" t="s">
        <v>42</v>
      </c>
      <c r="J19" s="46" t="s">
        <v>73</v>
      </c>
    </row>
    <row r="20" spans="1:12" ht="290.25" customHeight="1" x14ac:dyDescent="0.2">
      <c r="A20" s="41" t="s">
        <v>20</v>
      </c>
      <c r="B20" s="42" t="s">
        <v>29</v>
      </c>
      <c r="C20" s="43">
        <v>4818981500</v>
      </c>
      <c r="D20" s="43">
        <v>6684362334</v>
      </c>
      <c r="E20" s="44">
        <v>8989391337.6800003</v>
      </c>
      <c r="F20" s="53">
        <f t="shared" si="3"/>
        <v>1.3870902666880958</v>
      </c>
      <c r="G20" s="30">
        <f t="shared" si="0"/>
        <v>1.8654131246779013</v>
      </c>
      <c r="H20" s="30">
        <f t="shared" si="1"/>
        <v>1.3448390270460764</v>
      </c>
      <c r="I20" s="45" t="s">
        <v>40</v>
      </c>
      <c r="J20" s="46" t="s">
        <v>65</v>
      </c>
    </row>
    <row r="21" spans="1:12" ht="69.75" customHeight="1" x14ac:dyDescent="0.2">
      <c r="A21" s="41" t="s">
        <v>21</v>
      </c>
      <c r="B21" s="42" t="s">
        <v>30</v>
      </c>
      <c r="C21" s="43">
        <v>3198377500</v>
      </c>
      <c r="D21" s="43">
        <v>2942831900</v>
      </c>
      <c r="E21" s="44">
        <v>3798222789.4200001</v>
      </c>
      <c r="F21" s="53">
        <f t="shared" si="3"/>
        <v>0.92010148895807331</v>
      </c>
      <c r="G21" s="30">
        <f t="shared" si="0"/>
        <v>1.1875467450043029</v>
      </c>
      <c r="H21" s="30">
        <f t="shared" si="1"/>
        <v>1.2906693003497753</v>
      </c>
      <c r="I21" s="45" t="s">
        <v>69</v>
      </c>
      <c r="J21" s="47" t="s">
        <v>66</v>
      </c>
      <c r="K21" s="11"/>
    </row>
    <row r="22" spans="1:12" ht="177.75" customHeight="1" x14ac:dyDescent="0.2">
      <c r="A22" s="41" t="s">
        <v>22</v>
      </c>
      <c r="B22" s="42" t="s">
        <v>31</v>
      </c>
      <c r="C22" s="43">
        <v>1414689677.72</v>
      </c>
      <c r="D22" s="43">
        <v>3836509390.7199998</v>
      </c>
      <c r="E22" s="44">
        <v>6659022745.6099997</v>
      </c>
      <c r="F22" s="53">
        <f t="shared" si="3"/>
        <v>2.7119088031398886</v>
      </c>
      <c r="G22" s="30">
        <f t="shared" si="0"/>
        <v>4.7070554415453758</v>
      </c>
      <c r="H22" s="30">
        <f t="shared" si="1"/>
        <v>1.7356982786793851</v>
      </c>
      <c r="I22" s="45" t="s">
        <v>70</v>
      </c>
      <c r="J22" s="51" t="s">
        <v>67</v>
      </c>
    </row>
    <row r="23" spans="1:12" ht="208.5" customHeight="1" x14ac:dyDescent="0.2">
      <c r="A23" s="32" t="s">
        <v>23</v>
      </c>
      <c r="B23" s="17" t="s">
        <v>24</v>
      </c>
      <c r="C23" s="35">
        <v>94690067.020000011</v>
      </c>
      <c r="D23" s="35">
        <v>133417228.70999999</v>
      </c>
      <c r="E23" s="36">
        <v>843914731.04999995</v>
      </c>
      <c r="F23" s="37">
        <f t="shared" si="3"/>
        <v>1.4089886395562505</v>
      </c>
      <c r="G23" s="27">
        <f t="shared" si="0"/>
        <v>8.9123892041575186</v>
      </c>
      <c r="H23" s="27">
        <f t="shared" si="1"/>
        <v>6.3253804565552798</v>
      </c>
      <c r="I23" s="45" t="s">
        <v>41</v>
      </c>
      <c r="J23" s="52" t="s">
        <v>68</v>
      </c>
    </row>
    <row r="24" spans="1:12" ht="49.5" customHeight="1" x14ac:dyDescent="0.2">
      <c r="A24" s="32" t="s">
        <v>25</v>
      </c>
      <c r="B24" s="17" t="s">
        <v>24</v>
      </c>
      <c r="C24" s="49">
        <f>C17+C6</f>
        <v>46650670978.770004</v>
      </c>
      <c r="D24" s="49">
        <f>D17+D6</f>
        <v>49925446570.139999</v>
      </c>
      <c r="E24" s="49">
        <f>E17+E6</f>
        <v>59458459648.809998</v>
      </c>
      <c r="F24" s="48">
        <f t="shared" si="3"/>
        <v>1.0701978240111552</v>
      </c>
      <c r="G24" s="48">
        <f t="shared" si="0"/>
        <v>1.2745467192930326</v>
      </c>
      <c r="H24" s="48">
        <f t="shared" si="1"/>
        <v>1.190944973627369</v>
      </c>
      <c r="I24" s="50" t="s">
        <v>64</v>
      </c>
      <c r="J24" s="46" t="s">
        <v>63</v>
      </c>
    </row>
    <row r="27" spans="1:12" x14ac:dyDescent="0.2">
      <c r="A27" s="55"/>
    </row>
  </sheetData>
  <mergeCells count="1">
    <mergeCell ref="A1:J1"/>
  </mergeCells>
  <conditionalFormatting sqref="J23">
    <cfRule type="duplicateValues" dxfId="0" priority="1"/>
  </conditionalFormatting>
  <pageMargins left="0" right="0" top="0.98425196850393704" bottom="0.59055118110236227" header="0" footer="0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Самарина</dc:creator>
  <cp:lastModifiedBy>Скалова Елена Александровна</cp:lastModifiedBy>
  <cp:lastPrinted>2017-04-25T13:11:26Z</cp:lastPrinted>
  <dcterms:created xsi:type="dcterms:W3CDTF">2014-03-24T07:39:29Z</dcterms:created>
  <dcterms:modified xsi:type="dcterms:W3CDTF">2021-05-26T15:01:19Z</dcterms:modified>
</cp:coreProperties>
</file>